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<sst xmlns="http://schemas.openxmlformats.org/spreadsheetml/2006/main" count="43" uniqueCount="43">
  <si>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</si>
  <si>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IUS012</t>
  </si>
  <si>
    <t xml:space="preserve">m</t>
  </si>
  <si>
    <t xml:space="preserve">Colector enterrado de polipropileno.</t>
  </si>
  <si>
    <r>
      <rPr>
        <sz val="8.25"/>
        <color rgb="FF000000"/>
        <rFont val="Arial"/>
        <family val="2"/>
      </rPr>
      <t xml:space="preserve">Colector enterrado en terreno no agresivo, formado por tubo de pared tricapa de polipropileno para saneamiento, serie SN-4, rigidez anular nominal 4 kN/m², sistema Ecoforte "ITALSAN". El precio incluye los equipos y la maquinaria necesarios para el desplazamiento y la disposición en obra de los elementos, pero no incluye la excavación ni el relleno principal.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</si>
  <si>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</si>
  <si>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</si>
  <si>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</si>
  <si>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</si>
  <si>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</si>
  <si>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</si>
  <si>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</si>
  <si>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mt11itp010a</t>
  </si>
  <si>
    <t xml:space="preserve">m</t>
  </si>
  <si>
    <t xml:space="preserve">Tubo de pared tricapa de polipropileno para saneamiento, serie SN-4, rigidez anular nominal 4 kN/m², sistema Ecoforte "ITALSAN", de 110 mm de diámetro exterior y 3,4 mm de espesor, apto para temperaturas de hasta 90°C, con extremo abocardado y junta elástica, con capa exterior con baja absorción térmica y resistente a los agentes atmosféricos de color marrón, capa intermedia de polipropileno con carga mineral de color gris y capa interior con alta resistencia a la abrasión y a los agentes químicos de color blanco, suministrado en barras de 3 m de longitud, según UNE-EN 13476-1.</t>
  </si>
  <si>
    <t xml:space="preserve">mt11ade100a</t>
  </si>
  <si>
    <t xml:space="preserve">kg</t>
  </si>
  <si>
    <t xml:space="preserve">Lubricante para unión mediante junta elástica de tubos y accesorios.</t>
  </si>
  <si>
    <t xml:space="preserve">mt01ara010a</t>
  </si>
  <si>
    <t xml:space="preserve">m³</t>
  </si>
  <si>
    <t xml:space="preserve">Arena con granulometría de 0 a 5 mm de diámetro, limpia.</t>
  </si>
  <si>
    <t xml:space="preserve">Subtotal materiales:</t>
  </si>
  <si>
    <t xml:space="preserve">Equipo y maquinaria</t>
  </si>
  <si>
    <t xml:space="preserve">mq01ret020b</t>
  </si>
  <si>
    <t xml:space="preserve">h</t>
  </si>
  <si>
    <t xml:space="preserve">Retrocargadora sobre neumáticos, de 70 kW.</t>
  </si>
  <si>
    <t xml:space="preserve">mq02rop020</t>
  </si>
  <si>
    <t xml:space="preserve">h</t>
  </si>
  <si>
    <t xml:space="preserve">Pisón vibrante de guiado manual, de 80 kg, con placa de 30x30 cm, tipo rana.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</si>
  <si>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</si>
  <si>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</si>
  <si>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</si>
  <si>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</si>
  <si>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</si>
  <si>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</si>
  <si>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</si>
  <si>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</si>
  <si>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</si>
  <si>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</si>
  <si>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</si>
  <si>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</si>
  <si>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1,29€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</si>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</sst>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7.14" customWidth="1"/>
    <col min="4" max="4" width="70.55" customWidth="1"/>
    <col min="5" max="5" width="16.66" customWidth="1"/>
    <col min="6" max="6" width="12.24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87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19.37</v>
      </c>
      <c r="G10" s="12">
        <f ca="1">ROUND(INDIRECT(ADDRESS(ROW()+(0), COLUMN()+(-2), 1))*INDIRECT(ADDRESS(ROW()+(0), COLUMN()+(-1), 1)), 2)</f>
        <v>20.34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0.002</v>
      </c>
      <c r="F11" s="12">
        <v>21.59</v>
      </c>
      <c r="G11" s="12">
        <f ca="1">ROUND(INDIRECT(ADDRESS(ROW()+(0), COLUMN()+(-2), 1))*INDIRECT(ADDRESS(ROW()+(0), COLUMN()+(-1), 1)), 2)</f>
        <v>0.04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0.251</v>
      </c>
      <c r="F12" s="14">
        <v>14.61</v>
      </c>
      <c r="G12" s="14">
        <f ca="1">ROUND(INDIRECT(ADDRESS(ROW()+(0), COLUMN()+(-2), 1))*INDIRECT(ADDRESS(ROW()+(0), COLUMN()+(-1), 1)), 2)</f>
        <v>3.67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24.05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0.029</v>
      </c>
      <c r="F15" s="12">
        <v>41.71</v>
      </c>
      <c r="G15" s="12">
        <f ca="1">ROUND(INDIRECT(ADDRESS(ROW()+(0), COLUMN()+(-2), 1))*INDIRECT(ADDRESS(ROW()+(0), COLUMN()+(-1), 1)), 2)</f>
        <v>1.21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0.207</v>
      </c>
      <c r="F16" s="14">
        <v>4</v>
      </c>
      <c r="G16" s="14">
        <f ca="1">ROUND(INDIRECT(ADDRESS(ROW()+(0), COLUMN()+(-2), 1))*INDIRECT(ADDRESS(ROW()+(0), COLUMN()+(-1), 1)), 2)</f>
        <v>0.83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2.04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" t="s">
        <v>31</v>
      </c>
      <c r="B19" s="1"/>
      <c r="C19" s="10" t="s">
        <v>32</v>
      </c>
      <c r="D19" s="1" t="s">
        <v>33</v>
      </c>
      <c r="E19" s="11">
        <v>0.168</v>
      </c>
      <c r="F19" s="12">
        <v>22.13</v>
      </c>
      <c r="G19" s="12">
        <f ca="1">ROUND(INDIRECT(ADDRESS(ROW()+(0), COLUMN()+(-2), 1))*INDIRECT(ADDRESS(ROW()+(0), COLUMN()+(-1), 1)), 2)</f>
        <v>3.72</v>
      </c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3">
        <v>0.081</v>
      </c>
      <c r="F20" s="14">
        <v>21.02</v>
      </c>
      <c r="G20" s="14">
        <f ca="1">ROUND(INDIRECT(ADDRESS(ROW()+(0), COLUMN()+(-2), 1))*INDIRECT(ADDRESS(ROW()+(0), COLUMN()+(-1), 1)), 2)</f>
        <v>1.7</v>
      </c>
    </row>
    <row r="21" spans="1:7" ht="13.50" thickBot="1" customHeight="1">
      <c r="A21" s="15"/>
      <c r="B21" s="15"/>
      <c r="C21" s="15"/>
      <c r="D21" s="15"/>
      <c r="E21" s="9" t="s">
        <v>37</v>
      </c>
      <c r="F21" s="9"/>
      <c r="G21" s="17">
        <f ca="1">ROUND(SUM(INDIRECT(ADDRESS(ROW()+(-1), COLUMN()+(0), 1)),INDIRECT(ADDRESS(ROW()+(-2), COLUMN()+(0), 1))), 2)</f>
        <v>5.42</v>
      </c>
    </row>
    <row r="22" spans="1:7" ht="13.50" thickBot="1" customHeight="1">
      <c r="A22" s="15">
        <v>4</v>
      </c>
      <c r="B22" s="15"/>
      <c r="C22" s="15"/>
      <c r="D22" s="18" t="s">
        <v>38</v>
      </c>
      <c r="E22" s="18"/>
      <c r="F22" s="15"/>
      <c r="G22" s="15"/>
    </row>
    <row r="23" spans="1:7" ht="13.50" thickBot="1" customHeight="1">
      <c r="A23" s="19"/>
      <c r="B23" s="19"/>
      <c r="C23" s="20" t="s">
        <v>39</v>
      </c>
      <c r="D23" s="19" t="s">
        <v>40</v>
      </c>
      <c r="E23" s="13">
        <v>2</v>
      </c>
      <c r="F23" s="14">
        <f ca="1">ROUND(SUM(INDIRECT(ADDRESS(ROW()+(-2), COLUMN()+(1), 1)),INDIRECT(ADDRESS(ROW()+(-6), COLUMN()+(1), 1)),INDIRECT(ADDRESS(ROW()+(-10), COLUMN()+(1), 1))), 2)</f>
        <v>31.51</v>
      </c>
      <c r="G23" s="14">
        <f ca="1">ROUND(INDIRECT(ADDRESS(ROW()+(0), COLUMN()+(-2), 1))*INDIRECT(ADDRESS(ROW()+(0), COLUMN()+(-1), 1))/100, 2)</f>
        <v>0.63</v>
      </c>
    </row>
    <row r="24" spans="1:7" ht="13.50" thickBot="1" customHeight="1">
      <c r="A24" s="21" t="s">
        <v>41</v>
      </c>
      <c r="B24" s="21"/>
      <c r="C24" s="22"/>
      <c r="D24" s="23"/>
      <c r="E24" s="24" t="s">
        <v>42</v>
      </c>
      <c r="F24" s="25"/>
      <c r="G24" s="26">
        <f ca="1">ROUND(SUM(INDIRECT(ADDRESS(ROW()+(-1), COLUMN()+(0), 1)),INDIRECT(ADDRESS(ROW()+(-3), COLUMN()+(0), 1)),INDIRECT(ADDRESS(ROW()+(-7), COLUMN()+(0), 1)),INDIRECT(ADDRESS(ROW()+(-11), COLUMN()+(0), 1))), 2)</f>
        <v>32.14</v>
      </c>
    </row>
  </sheetData>
  <mergeCells count="28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B20"/>
    <mergeCell ref="A21:B21"/>
    <mergeCell ref="E21:F21"/>
    <mergeCell ref="A22:B22"/>
    <mergeCell ref="D22:E22"/>
    <mergeCell ref="A23:B23"/>
    <mergeCell ref="A24:D24"/>
    <mergeCell ref="E24:F24"/>
  </mergeCells>
  <pageMargins left="0.147638" right="0.147638" top="0.206693" bottom="0.206693" header="0.0" footer="0.0"/>
  <pageSetup paperSize="9" orientation="portrait"/>
  <rowBreaks count="0" manualBreakCount="0">
    </rowBreaks>
</worksheet>
</file>